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105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S23" i="1"/>
  <c r="S21"/>
  <c r="S20"/>
  <c r="S22"/>
  <c r="S33"/>
</calcChain>
</file>

<file path=xl/sharedStrings.xml><?xml version="1.0" encoding="utf-8"?>
<sst xmlns="http://schemas.openxmlformats.org/spreadsheetml/2006/main" count="232" uniqueCount="146">
  <si>
    <t>ШТАТНОЕ РАСПИСАНИЕ</t>
  </si>
  <si>
    <t>КГКП «Ясли-сад № 18» отдела образования города Костаная» Управления образования акимата Костанайской области на 01.09.2024 г.</t>
  </si>
  <si>
    <t>(единицы измерения: тенге)</t>
  </si>
  <si>
    <t>№</t>
  </si>
  <si>
    <t>ФИО</t>
  </si>
  <si>
    <t>Наименование должностей</t>
  </si>
  <si>
    <t>Образование</t>
  </si>
  <si>
    <t>Кол-во единиц</t>
  </si>
  <si>
    <t>Стаж</t>
  </si>
  <si>
    <t>Категория / Разряд</t>
  </si>
  <si>
    <t>Коэффициент</t>
  </si>
  <si>
    <t>Должностной оклад по единицам</t>
  </si>
  <si>
    <t>Коэф. Повышения</t>
  </si>
  <si>
    <t>Помощникам воспитателей за работу с дезинфицирующими средствами</t>
  </si>
  <si>
    <t>Доплата за квалификацию педагогического мастерства: педагог-эксперт</t>
  </si>
  <si>
    <t>Доплата за квалификацию педагогического мастерства: педагог-модератор</t>
  </si>
  <si>
    <t>За уборку  туалетов с использованием дезинфицирующих средств</t>
  </si>
  <si>
    <t>Водителям классной квалификации: «водитель 1 класса»</t>
  </si>
  <si>
    <t>Надбавка за особые условия труда</t>
  </si>
  <si>
    <t>За работу с детьми с особыми образовательными потребностями</t>
  </si>
  <si>
    <t>Доплаты</t>
  </si>
  <si>
    <t>Всего доплат</t>
  </si>
  <si>
    <t>ФЗП за месяц</t>
  </si>
  <si>
    <t>Кол-во месяцев</t>
  </si>
  <si>
    <t>ФЗП за год</t>
  </si>
  <si>
    <t>Оздоровление</t>
  </si>
  <si>
    <t>ФЗП за год с учетом оздоровления</t>
  </si>
  <si>
    <t>БДО 17697</t>
  </si>
  <si>
    <t xml:space="preserve">Административный персонал                                                                                                                                                                                                                       </t>
  </si>
  <si>
    <t>Управленческий персонал</t>
  </si>
  <si>
    <t>Жетпспаева Асель Болатовна</t>
  </si>
  <si>
    <t>Главный бухгалтер</t>
  </si>
  <si>
    <t>Высшее</t>
  </si>
  <si>
    <t>6л 8м</t>
  </si>
  <si>
    <t xml:space="preserve">A2-3                                </t>
  </si>
  <si>
    <t>Административный персонал</t>
  </si>
  <si>
    <t>Бухгалтер</t>
  </si>
  <si>
    <t xml:space="preserve">C2                                  </t>
  </si>
  <si>
    <t>Кунешева Жумахья Садмановна</t>
  </si>
  <si>
    <t>Заведующий хозяйством</t>
  </si>
  <si>
    <t>Среднеспециальное</t>
  </si>
  <si>
    <t>23г 1м</t>
  </si>
  <si>
    <t xml:space="preserve">C3                                  </t>
  </si>
  <si>
    <t>Оспанова Назира Амангельдиновна</t>
  </si>
  <si>
    <t>Переводчик</t>
  </si>
  <si>
    <t>17л 1м</t>
  </si>
  <si>
    <t>Тулемисова Дарина Бекбулатовна</t>
  </si>
  <si>
    <t>Специалист по государственным закупкам</t>
  </si>
  <si>
    <t>3г 5м</t>
  </si>
  <si>
    <t xml:space="preserve">Вспомогательный персонал                                                                                                                                                                                                                        </t>
  </si>
  <si>
    <t>Основной персонал</t>
  </si>
  <si>
    <t>Есекеева Айгуль Тулегеновна</t>
  </si>
  <si>
    <t>Медицинская сестра</t>
  </si>
  <si>
    <t>14л 4м</t>
  </si>
  <si>
    <t xml:space="preserve">B4-3                                </t>
  </si>
  <si>
    <t>Вспомогательный персонал</t>
  </si>
  <si>
    <t>Джумадильева Динара Магзумовна</t>
  </si>
  <si>
    <t>Помощник воспитателя</t>
  </si>
  <si>
    <t>12л 10м</t>
  </si>
  <si>
    <t xml:space="preserve">D1                                  </t>
  </si>
  <si>
    <t>Магзумова Каиржан Муратовна</t>
  </si>
  <si>
    <t>Среднее</t>
  </si>
  <si>
    <t>7л 4м</t>
  </si>
  <si>
    <t>Нуржанова Маржан Ермековна</t>
  </si>
  <si>
    <t>0л 10м</t>
  </si>
  <si>
    <t>Салыкова Асель Батыргелденовна</t>
  </si>
  <si>
    <t>0л 1м</t>
  </si>
  <si>
    <t>Квалификационные разряды</t>
  </si>
  <si>
    <t>Уборщик служебных помещений</t>
  </si>
  <si>
    <t xml:space="preserve">2 разряд                            </t>
  </si>
  <si>
    <t xml:space="preserve">Квалификационный разряд                                                                                                                                                                                                                         </t>
  </si>
  <si>
    <t>Огарёв Сергей Вячеславович</t>
  </si>
  <si>
    <t>Водитель</t>
  </si>
  <si>
    <t>43г 0м</t>
  </si>
  <si>
    <t xml:space="preserve">4 разряд                            </t>
  </si>
  <si>
    <t>Жармагамбетов Каратай</t>
  </si>
  <si>
    <t>Дворник</t>
  </si>
  <si>
    <t>25л 0м</t>
  </si>
  <si>
    <t xml:space="preserve">1 разряд                            </t>
  </si>
  <si>
    <t>Кастелянша</t>
  </si>
  <si>
    <t>Досаева Лилия Сергеевна</t>
  </si>
  <si>
    <t>Оператор стиральных машин</t>
  </si>
  <si>
    <t>2г 1м</t>
  </si>
  <si>
    <t xml:space="preserve">3 разряд                            </t>
  </si>
  <si>
    <t>Вакансия</t>
  </si>
  <si>
    <t>Повар</t>
  </si>
  <si>
    <t>7л 0м</t>
  </si>
  <si>
    <t xml:space="preserve">5 разряд                            </t>
  </si>
  <si>
    <t>Салыкова Киздаргуль Давидовна</t>
  </si>
  <si>
    <t>25л 1м</t>
  </si>
  <si>
    <t>Подсобный рабочий</t>
  </si>
  <si>
    <t>Рабочий по комплексному обслуживанию и ремонту зданий</t>
  </si>
  <si>
    <t>2г 3м</t>
  </si>
  <si>
    <t xml:space="preserve">Основной персонал                                                                                                                                                                                                                               </t>
  </si>
  <si>
    <t>Ишбулдина Галина Николаевна</t>
  </si>
  <si>
    <t>Воспитатель</t>
  </si>
  <si>
    <t>12л 2м</t>
  </si>
  <si>
    <t xml:space="preserve">B3-2                                </t>
  </si>
  <si>
    <t>Алимханова Алмагуль Алимхановна</t>
  </si>
  <si>
    <t>10л 9м</t>
  </si>
  <si>
    <t xml:space="preserve">B3-3                                </t>
  </si>
  <si>
    <t>Кокиева Жанагуль Батыргалиевна</t>
  </si>
  <si>
    <t>11л 2м</t>
  </si>
  <si>
    <t>Макубаева Айслу Маратовна</t>
  </si>
  <si>
    <t>8л 2м</t>
  </si>
  <si>
    <t>Саутпаева Ольга Александровна</t>
  </si>
  <si>
    <t>16л 9м</t>
  </si>
  <si>
    <t>Феденцова Анна Сергеевна</t>
  </si>
  <si>
    <t>9л 3м</t>
  </si>
  <si>
    <t>Шакубаева Валентина Николаевна</t>
  </si>
  <si>
    <t>15л 2м</t>
  </si>
  <si>
    <t>Мендыбаева Нургуль Уалихановна</t>
  </si>
  <si>
    <t>8л 1м</t>
  </si>
  <si>
    <t>Методист</t>
  </si>
  <si>
    <t>2г 2м</t>
  </si>
  <si>
    <t>4г 8м</t>
  </si>
  <si>
    <t>Гудожникова Татьяна Валерьевна</t>
  </si>
  <si>
    <t>Музыкальный руководитель</t>
  </si>
  <si>
    <t>15л 7м</t>
  </si>
  <si>
    <t>Игілікова Шынар Амангелдіқызы</t>
  </si>
  <si>
    <t>3г 0м</t>
  </si>
  <si>
    <t xml:space="preserve">B3-4                                </t>
  </si>
  <si>
    <t>Мазурок Наталья Владимировна</t>
  </si>
  <si>
    <t>Педагог психолог</t>
  </si>
  <si>
    <t>17л 6м</t>
  </si>
  <si>
    <t>Учитель-логопед</t>
  </si>
  <si>
    <t>8л 0м</t>
  </si>
  <si>
    <t xml:space="preserve">B2-2                                </t>
  </si>
  <si>
    <t>учитель казахского языка</t>
  </si>
  <si>
    <t xml:space="preserve">B2-4                                </t>
  </si>
  <si>
    <t xml:space="preserve">Управленческий персонал                                                                                                                                                                                                                         </t>
  </si>
  <si>
    <t>Цыганова Татьяна Евгеньевна</t>
  </si>
  <si>
    <t>Заведующий</t>
  </si>
  <si>
    <t>18л 0м</t>
  </si>
  <si>
    <t xml:space="preserve">A1-3-1                              </t>
  </si>
  <si>
    <t>ИТОГО:</t>
  </si>
  <si>
    <t>Количество групп -4</t>
  </si>
  <si>
    <t>Разновозр. с 2 до 3 - 20 детей с гос.</t>
  </si>
  <si>
    <t xml:space="preserve">Разновозр. с 2 до 3- 20 детей </t>
  </si>
  <si>
    <t>Разновозр. с 3 до 6 лет - 20 детей с гос.</t>
  </si>
  <si>
    <t>Разновозр. с 3 до 6 лет - 20 детей</t>
  </si>
  <si>
    <t>"Утверждаю"</t>
  </si>
  <si>
    <t>г.Костаная отдела образования акимата г.Костаная"</t>
  </si>
  <si>
    <t xml:space="preserve">За тяжелый  труд  10 процентов от БДО </t>
  </si>
  <si>
    <t>И .О. Заведующая КГКП "Ясли-сад № 18 акимата</t>
  </si>
  <si>
    <t>Феденцова А.С.. ___________________</t>
  </si>
</sst>
</file>

<file path=xl/styles.xml><?xml version="1.0" encoding="utf-8"?>
<styleSheet xmlns="http://schemas.openxmlformats.org/spreadsheetml/2006/main">
  <numFmts count="1">
    <numFmt numFmtId="164" formatCode="#,##0.000"/>
  </numFmts>
  <fonts count="5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4" borderId="1" xfId="0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3" fontId="1" fillId="3" borderId="1" xfId="0" applyNumberFormat="1" applyFont="1" applyFill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164" fontId="1" fillId="4" borderId="1" xfId="0" applyNumberFormat="1" applyFont="1" applyFill="1" applyBorder="1" applyAlignment="1">
      <alignment vertical="top" wrapText="1"/>
    </xf>
    <xf numFmtId="3" fontId="1" fillId="4" borderId="1" xfId="0" applyNumberFormat="1" applyFont="1" applyFill="1" applyBorder="1" applyAlignment="1">
      <alignment vertical="top" wrapText="1"/>
    </xf>
    <xf numFmtId="1" fontId="1" fillId="2" borderId="1" xfId="0" applyNumberFormat="1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" fontId="1" fillId="4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/>
    <xf numFmtId="0" fontId="2" fillId="0" borderId="0" xfId="0" applyFont="1"/>
    <xf numFmtId="0" fontId="1" fillId="0" borderId="0" xfId="0" applyFont="1" applyAlignment="1"/>
    <xf numFmtId="49" fontId="1" fillId="0" borderId="0" xfId="0" applyNumberFormat="1" applyFont="1" applyAlignment="1"/>
    <xf numFmtId="0" fontId="3" fillId="0" borderId="0" xfId="0" applyFont="1" applyAlignment="1"/>
    <xf numFmtId="0" fontId="2" fillId="0" borderId="0" xfId="0" applyFont="1" applyAlignment="1"/>
    <xf numFmtId="49" fontId="2" fillId="0" borderId="0" xfId="0" applyNumberFormat="1" applyFont="1" applyAlignment="1"/>
    <xf numFmtId="0" fontId="0" fillId="0" borderId="0" xfId="0"/>
    <xf numFmtId="0" fontId="1" fillId="0" borderId="0" xfId="0" applyFont="1" applyAlignment="1"/>
    <xf numFmtId="49" fontId="1" fillId="0" borderId="0" xfId="0" applyNumberFormat="1" applyFont="1" applyAlignme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7"/>
  <sheetViews>
    <sheetView tabSelected="1" topLeftCell="A4" workbookViewId="0">
      <selection activeCell="J10" sqref="J10"/>
    </sheetView>
  </sheetViews>
  <sheetFormatPr defaultRowHeight="11.25"/>
  <cols>
    <col min="1" max="1" width="4.7109375" style="1" customWidth="1"/>
    <col min="2" max="2" width="30.7109375" style="1" customWidth="1"/>
    <col min="3" max="3" width="23.7109375" style="1" customWidth="1"/>
    <col min="4" max="4" width="11.85546875" style="1" customWidth="1"/>
    <col min="5" max="7" width="7.7109375" style="1" customWidth="1"/>
    <col min="8" max="8" width="6.7109375" style="1" customWidth="1"/>
    <col min="9" max="9" width="10.7109375" style="1" customWidth="1"/>
    <col min="10" max="10" width="18.85546875" style="1" customWidth="1"/>
    <col min="11" max="17" width="11.7109375" style="1" customWidth="1"/>
    <col min="18" max="18" width="11.7109375" style="19" customWidth="1"/>
    <col min="19" max="19" width="9.5703125" style="1" bestFit="1" customWidth="1"/>
    <col min="20" max="20" width="10.7109375" style="1" customWidth="1"/>
    <col min="21" max="21" width="6.7109375" style="1" customWidth="1"/>
    <col min="22" max="24" width="12.7109375" style="1" customWidth="1"/>
    <col min="25" max="16384" width="9.140625" style="1"/>
  </cols>
  <sheetData>
    <row r="1" spans="1:24" ht="15">
      <c r="A1" s="19" t="s">
        <v>136</v>
      </c>
      <c r="B1" s="19"/>
      <c r="I1" s="28" t="s">
        <v>141</v>
      </c>
      <c r="J1" s="29"/>
      <c r="K1" s="29"/>
      <c r="L1" s="29"/>
      <c r="O1" s="25"/>
    </row>
    <row r="2" spans="1:24" ht="15">
      <c r="A2" s="23" t="s">
        <v>137</v>
      </c>
      <c r="B2" s="20"/>
      <c r="C2" s="30" t="s">
        <v>0</v>
      </c>
      <c r="D2" s="26"/>
      <c r="E2" s="26"/>
      <c r="F2" s="26"/>
      <c r="G2" s="20"/>
      <c r="H2" s="18"/>
      <c r="I2" s="28" t="s">
        <v>144</v>
      </c>
      <c r="J2" s="29"/>
      <c r="K2" s="29"/>
      <c r="L2" s="29"/>
      <c r="O2" s="25"/>
    </row>
    <row r="3" spans="1:24" ht="24.75" customHeight="1">
      <c r="A3" s="24" t="s">
        <v>138</v>
      </c>
      <c r="B3" s="21"/>
      <c r="C3" s="31" t="s">
        <v>1</v>
      </c>
      <c r="D3" s="31"/>
      <c r="E3" s="31"/>
      <c r="F3" s="31"/>
      <c r="G3" s="31"/>
      <c r="H3" s="31"/>
      <c r="I3" s="28" t="s">
        <v>142</v>
      </c>
      <c r="J3" s="29"/>
      <c r="K3" s="29"/>
      <c r="L3" s="29"/>
      <c r="O3" s="25"/>
    </row>
    <row r="4" spans="1:24" ht="15">
      <c r="A4" s="23" t="s">
        <v>139</v>
      </c>
      <c r="B4" s="22"/>
      <c r="C4" s="27"/>
      <c r="D4" s="27"/>
      <c r="E4" s="27"/>
      <c r="F4" s="27"/>
      <c r="G4" s="27"/>
      <c r="H4" s="27"/>
      <c r="I4" s="28" t="s">
        <v>145</v>
      </c>
      <c r="J4" s="29"/>
      <c r="K4" s="29"/>
      <c r="L4" s="29"/>
      <c r="O4" s="25"/>
    </row>
    <row r="5" spans="1:24" ht="15">
      <c r="A5" s="19" t="s">
        <v>140</v>
      </c>
      <c r="B5" s="19"/>
      <c r="C5" s="33" t="s">
        <v>2</v>
      </c>
      <c r="D5" s="33"/>
      <c r="E5" s="33"/>
      <c r="K5" s="25"/>
      <c r="L5" s="25"/>
      <c r="M5" s="25"/>
      <c r="N5" s="25"/>
      <c r="O5" s="25"/>
      <c r="X5" s="1" t="s">
        <v>27</v>
      </c>
    </row>
    <row r="6" spans="1:24">
      <c r="A6" s="32" t="s">
        <v>3</v>
      </c>
      <c r="B6" s="32" t="s">
        <v>4</v>
      </c>
      <c r="C6" s="32" t="s">
        <v>5</v>
      </c>
      <c r="D6" s="32" t="s">
        <v>6</v>
      </c>
      <c r="E6" s="32" t="s">
        <v>7</v>
      </c>
      <c r="F6" s="32" t="s">
        <v>8</v>
      </c>
      <c r="G6" s="32" t="s">
        <v>9</v>
      </c>
      <c r="H6" s="32" t="s">
        <v>10</v>
      </c>
      <c r="I6" s="32" t="s">
        <v>11</v>
      </c>
      <c r="J6" s="32" t="s">
        <v>12</v>
      </c>
      <c r="K6" s="32" t="s">
        <v>20</v>
      </c>
      <c r="L6" s="32"/>
      <c r="M6" s="32"/>
      <c r="N6" s="32"/>
      <c r="O6" s="32"/>
      <c r="P6" s="32"/>
      <c r="Q6" s="32"/>
      <c r="R6" s="2"/>
      <c r="S6" s="32" t="s">
        <v>21</v>
      </c>
      <c r="T6" s="32" t="s">
        <v>22</v>
      </c>
      <c r="U6" s="32" t="s">
        <v>23</v>
      </c>
      <c r="V6" s="32" t="s">
        <v>24</v>
      </c>
      <c r="W6" s="32" t="s">
        <v>25</v>
      </c>
      <c r="X6" s="32" t="s">
        <v>26</v>
      </c>
    </row>
    <row r="7" spans="1:24" ht="110.1" customHeight="1">
      <c r="A7" s="32"/>
      <c r="B7" s="32"/>
      <c r="C7" s="32"/>
      <c r="D7" s="32"/>
      <c r="E7" s="32"/>
      <c r="F7" s="32"/>
      <c r="G7" s="32"/>
      <c r="H7" s="32"/>
      <c r="I7" s="32"/>
      <c r="J7" s="32"/>
      <c r="K7" s="2" t="s">
        <v>13</v>
      </c>
      <c r="L7" s="2" t="s">
        <v>14</v>
      </c>
      <c r="M7" s="2" t="s">
        <v>15</v>
      </c>
      <c r="N7" s="2" t="s">
        <v>16</v>
      </c>
      <c r="O7" s="2" t="s">
        <v>17</v>
      </c>
      <c r="P7" s="2" t="s">
        <v>18</v>
      </c>
      <c r="Q7" s="2" t="s">
        <v>19</v>
      </c>
      <c r="R7" s="2" t="s">
        <v>143</v>
      </c>
      <c r="S7" s="32"/>
      <c r="T7" s="32"/>
      <c r="U7" s="32"/>
      <c r="V7" s="32"/>
      <c r="W7" s="32"/>
      <c r="X7" s="32"/>
    </row>
    <row r="8" spans="1:24">
      <c r="A8" s="34" t="s">
        <v>28</v>
      </c>
      <c r="B8" s="35"/>
      <c r="C8" s="35"/>
      <c r="D8" s="35"/>
      <c r="E8" s="6">
        <v>3</v>
      </c>
      <c r="F8" s="6"/>
      <c r="G8" s="6"/>
      <c r="H8" s="6"/>
      <c r="I8" s="6">
        <v>384779.67700000003</v>
      </c>
      <c r="J8" s="6"/>
      <c r="K8" s="6"/>
      <c r="L8" s="6"/>
      <c r="M8" s="6"/>
      <c r="N8" s="6"/>
      <c r="O8" s="6"/>
      <c r="P8" s="6">
        <v>38477.968000000001</v>
      </c>
      <c r="Q8" s="6"/>
      <c r="R8" s="6"/>
      <c r="S8" s="6">
        <v>38477.968000000001</v>
      </c>
      <c r="T8" s="7">
        <v>423257</v>
      </c>
      <c r="U8" s="14"/>
      <c r="V8" s="7">
        <v>5079084</v>
      </c>
      <c r="W8" s="6">
        <v>384779.67700000003</v>
      </c>
      <c r="X8" s="6">
        <v>5463864</v>
      </c>
    </row>
    <row r="9" spans="1:24">
      <c r="A9" s="3"/>
      <c r="B9" s="36" t="s">
        <v>29</v>
      </c>
      <c r="C9" s="36"/>
      <c r="D9" s="8"/>
      <c r="E9" s="8">
        <v>0.5</v>
      </c>
      <c r="F9" s="8"/>
      <c r="G9" s="8"/>
      <c r="H9" s="8"/>
      <c r="I9" s="8">
        <v>75957.293999999994</v>
      </c>
      <c r="J9" s="8"/>
      <c r="K9" s="8"/>
      <c r="L9" s="8"/>
      <c r="M9" s="8"/>
      <c r="N9" s="8"/>
      <c r="O9" s="8"/>
      <c r="P9" s="8">
        <v>7595.7290000000003</v>
      </c>
      <c r="Q9" s="8"/>
      <c r="R9" s="8"/>
      <c r="S9" s="8">
        <v>7595.7290000000003</v>
      </c>
      <c r="T9" s="9">
        <v>83553</v>
      </c>
      <c r="U9" s="15"/>
      <c r="V9" s="9">
        <v>1002636</v>
      </c>
      <c r="W9" s="8">
        <v>75957.293999999994</v>
      </c>
      <c r="X9" s="8">
        <v>1078593</v>
      </c>
    </row>
    <row r="10" spans="1:24">
      <c r="A10" s="4">
        <v>1</v>
      </c>
      <c r="B10" s="10" t="s">
        <v>30</v>
      </c>
      <c r="C10" s="10" t="s">
        <v>31</v>
      </c>
      <c r="D10" s="10" t="s">
        <v>32</v>
      </c>
      <c r="E10" s="10">
        <v>0.5</v>
      </c>
      <c r="F10" s="10" t="s">
        <v>33</v>
      </c>
      <c r="G10" s="10" t="s">
        <v>34</v>
      </c>
      <c r="H10" s="10">
        <v>5.0199999999999996</v>
      </c>
      <c r="I10" s="10">
        <v>75957.293699999995</v>
      </c>
      <c r="J10" s="10">
        <v>1.71</v>
      </c>
      <c r="K10" s="10"/>
      <c r="L10" s="10"/>
      <c r="M10" s="10"/>
      <c r="N10" s="10"/>
      <c r="O10" s="10"/>
      <c r="P10" s="10">
        <v>7595.7290000000003</v>
      </c>
      <c r="Q10" s="10"/>
      <c r="R10" s="10"/>
      <c r="S10" s="10">
        <v>7595.7290000000003</v>
      </c>
      <c r="T10" s="11">
        <v>83553</v>
      </c>
      <c r="U10" s="16">
        <v>12</v>
      </c>
      <c r="V10" s="11">
        <v>1002636</v>
      </c>
      <c r="W10" s="10">
        <v>75957.293999999994</v>
      </c>
      <c r="X10" s="10">
        <v>1078593</v>
      </c>
    </row>
    <row r="11" spans="1:24">
      <c r="A11" s="3"/>
      <c r="B11" s="36" t="s">
        <v>35</v>
      </c>
      <c r="C11" s="36"/>
      <c r="D11" s="8"/>
      <c r="E11" s="8">
        <v>2.5</v>
      </c>
      <c r="F11" s="8"/>
      <c r="G11" s="8"/>
      <c r="H11" s="8"/>
      <c r="I11" s="8">
        <v>308822.38299999997</v>
      </c>
      <c r="J11" s="8"/>
      <c r="K11" s="8"/>
      <c r="L11" s="8"/>
      <c r="M11" s="8"/>
      <c r="N11" s="8"/>
      <c r="O11" s="8"/>
      <c r="P11" s="8">
        <v>30882.239000000001</v>
      </c>
      <c r="Q11" s="8"/>
      <c r="R11" s="8"/>
      <c r="S11" s="8">
        <v>30882.239000000001</v>
      </c>
      <c r="T11" s="9">
        <v>339704</v>
      </c>
      <c r="U11" s="15"/>
      <c r="V11" s="9">
        <v>4076448</v>
      </c>
      <c r="W11" s="8">
        <v>308822.38299999997</v>
      </c>
      <c r="X11" s="8">
        <v>4385271</v>
      </c>
    </row>
    <row r="12" spans="1:24">
      <c r="A12" s="4">
        <v>2</v>
      </c>
      <c r="B12" s="10" t="s">
        <v>30</v>
      </c>
      <c r="C12" s="10" t="s">
        <v>36</v>
      </c>
      <c r="D12" s="10" t="s">
        <v>32</v>
      </c>
      <c r="E12" s="10">
        <v>0.5</v>
      </c>
      <c r="F12" s="10" t="s">
        <v>33</v>
      </c>
      <c r="G12" s="10" t="s">
        <v>37</v>
      </c>
      <c r="H12" s="10">
        <v>4.2699999999999996</v>
      </c>
      <c r="I12" s="10">
        <v>64609.092449999996</v>
      </c>
      <c r="J12" s="10">
        <v>1.71</v>
      </c>
      <c r="K12" s="10"/>
      <c r="L12" s="10"/>
      <c r="M12" s="10"/>
      <c r="N12" s="10"/>
      <c r="O12" s="10"/>
      <c r="P12" s="10">
        <v>6460.9089999999997</v>
      </c>
      <c r="Q12" s="10"/>
      <c r="R12" s="10"/>
      <c r="S12" s="10">
        <v>6460.9089999999997</v>
      </c>
      <c r="T12" s="11">
        <v>71070</v>
      </c>
      <c r="U12" s="16">
        <v>12</v>
      </c>
      <c r="V12" s="11">
        <v>852840</v>
      </c>
      <c r="W12" s="10">
        <v>64609.091999999997</v>
      </c>
      <c r="X12" s="10">
        <v>917449</v>
      </c>
    </row>
    <row r="13" spans="1:24" ht="22.5">
      <c r="A13" s="4">
        <v>3</v>
      </c>
      <c r="B13" s="10" t="s">
        <v>38</v>
      </c>
      <c r="C13" s="10" t="s">
        <v>39</v>
      </c>
      <c r="D13" s="10" t="s">
        <v>40</v>
      </c>
      <c r="E13" s="10">
        <v>1</v>
      </c>
      <c r="F13" s="10" t="s">
        <v>41</v>
      </c>
      <c r="G13" s="10" t="s">
        <v>42</v>
      </c>
      <c r="H13" s="10">
        <v>3.65</v>
      </c>
      <c r="I13" s="10">
        <v>110455.82550000001</v>
      </c>
      <c r="J13" s="10">
        <v>1.71</v>
      </c>
      <c r="K13" s="10"/>
      <c r="L13" s="10"/>
      <c r="M13" s="10"/>
      <c r="N13" s="10"/>
      <c r="O13" s="10"/>
      <c r="P13" s="10">
        <v>11045.583000000001</v>
      </c>
      <c r="Q13" s="10"/>
      <c r="R13" s="10"/>
      <c r="S13" s="10">
        <v>11045.583000000001</v>
      </c>
      <c r="T13" s="11">
        <v>121501</v>
      </c>
      <c r="U13" s="16">
        <v>12</v>
      </c>
      <c r="V13" s="11">
        <v>1458012</v>
      </c>
      <c r="W13" s="10">
        <v>110455.826</v>
      </c>
      <c r="X13" s="10">
        <v>1568468</v>
      </c>
    </row>
    <row r="14" spans="1:24">
      <c r="A14" s="4">
        <v>4</v>
      </c>
      <c r="B14" s="10" t="s">
        <v>43</v>
      </c>
      <c r="C14" s="10" t="s">
        <v>44</v>
      </c>
      <c r="D14" s="10" t="s">
        <v>32</v>
      </c>
      <c r="E14" s="10">
        <v>0.5</v>
      </c>
      <c r="F14" s="10" t="s">
        <v>45</v>
      </c>
      <c r="G14" s="10" t="s">
        <v>37</v>
      </c>
      <c r="H14" s="10">
        <v>4.6100000000000003</v>
      </c>
      <c r="I14" s="10">
        <v>69753.610350000003</v>
      </c>
      <c r="J14" s="10">
        <v>1.71</v>
      </c>
      <c r="K14" s="10"/>
      <c r="L14" s="10"/>
      <c r="M14" s="10"/>
      <c r="N14" s="10"/>
      <c r="O14" s="10"/>
      <c r="P14" s="10">
        <v>6975.3609999999999</v>
      </c>
      <c r="Q14" s="10"/>
      <c r="R14" s="10"/>
      <c r="S14" s="10">
        <v>6975.3609999999999</v>
      </c>
      <c r="T14" s="11">
        <v>76729</v>
      </c>
      <c r="U14" s="16">
        <v>12</v>
      </c>
      <c r="V14" s="11">
        <v>920748</v>
      </c>
      <c r="W14" s="10">
        <v>69753.61</v>
      </c>
      <c r="X14" s="10">
        <v>990502</v>
      </c>
    </row>
    <row r="15" spans="1:24" ht="22.5">
      <c r="A15" s="4">
        <v>5</v>
      </c>
      <c r="B15" s="10" t="s">
        <v>46</v>
      </c>
      <c r="C15" s="10" t="s">
        <v>47</v>
      </c>
      <c r="D15" s="10" t="s">
        <v>32</v>
      </c>
      <c r="E15" s="10">
        <v>0.5</v>
      </c>
      <c r="F15" s="10" t="s">
        <v>48</v>
      </c>
      <c r="G15" s="10" t="s">
        <v>37</v>
      </c>
      <c r="H15" s="10">
        <v>4.2300000000000004</v>
      </c>
      <c r="I15" s="10">
        <v>64003.855050000013</v>
      </c>
      <c r="J15" s="10">
        <v>1.71</v>
      </c>
      <c r="K15" s="10"/>
      <c r="L15" s="10"/>
      <c r="M15" s="10"/>
      <c r="N15" s="10"/>
      <c r="O15" s="10"/>
      <c r="P15" s="10">
        <v>6400.3860000000004</v>
      </c>
      <c r="Q15" s="10"/>
      <c r="R15" s="10"/>
      <c r="S15" s="10">
        <v>6400.3860000000004</v>
      </c>
      <c r="T15" s="11">
        <v>70404</v>
      </c>
      <c r="U15" s="16">
        <v>12</v>
      </c>
      <c r="V15" s="11">
        <v>844848</v>
      </c>
      <c r="W15" s="10">
        <v>64003.855000000003</v>
      </c>
      <c r="X15" s="10">
        <v>908852</v>
      </c>
    </row>
    <row r="16" spans="1:24">
      <c r="A16" s="34" t="s">
        <v>49</v>
      </c>
      <c r="B16" s="35"/>
      <c r="C16" s="35"/>
      <c r="D16" s="35"/>
      <c r="E16" s="6">
        <v>7</v>
      </c>
      <c r="F16" s="6"/>
      <c r="G16" s="6"/>
      <c r="H16" s="6"/>
      <c r="I16" s="6">
        <v>718130.103</v>
      </c>
      <c r="J16" s="6"/>
      <c r="K16" s="6">
        <v>14600.025</v>
      </c>
      <c r="L16" s="6"/>
      <c r="M16" s="6"/>
      <c r="N16" s="6">
        <v>2654.55</v>
      </c>
      <c r="O16" s="6"/>
      <c r="P16" s="6">
        <v>71813.009999999995</v>
      </c>
      <c r="Q16" s="6">
        <v>8848.5</v>
      </c>
      <c r="R16" s="6"/>
      <c r="S16" s="6">
        <v>97916.085000000006</v>
      </c>
      <c r="T16" s="7">
        <v>816047</v>
      </c>
      <c r="U16" s="14"/>
      <c r="V16" s="7">
        <v>9792564</v>
      </c>
      <c r="W16" s="6">
        <v>718130.103</v>
      </c>
      <c r="X16" s="6">
        <v>10510694</v>
      </c>
    </row>
    <row r="17" spans="1:24">
      <c r="A17" s="3"/>
      <c r="B17" s="36" t="s">
        <v>50</v>
      </c>
      <c r="C17" s="36"/>
      <c r="D17" s="8"/>
      <c r="E17" s="8">
        <v>1</v>
      </c>
      <c r="F17" s="8"/>
      <c r="G17" s="8"/>
      <c r="H17" s="8"/>
      <c r="I17" s="8">
        <v>169785.01800000001</v>
      </c>
      <c r="J17" s="8"/>
      <c r="K17" s="8"/>
      <c r="L17" s="8"/>
      <c r="M17" s="8"/>
      <c r="N17" s="8"/>
      <c r="O17" s="8"/>
      <c r="P17" s="8">
        <v>16978.502</v>
      </c>
      <c r="Q17" s="8"/>
      <c r="R17" s="8"/>
      <c r="S17" s="8">
        <v>16978.502</v>
      </c>
      <c r="T17" s="9">
        <v>186764</v>
      </c>
      <c r="U17" s="15"/>
      <c r="V17" s="9">
        <v>2241168</v>
      </c>
      <c r="W17" s="8">
        <v>169785.01800000001</v>
      </c>
      <c r="X17" s="8">
        <v>2410953</v>
      </c>
    </row>
    <row r="18" spans="1:24" ht="22.5">
      <c r="A18" s="4">
        <v>6</v>
      </c>
      <c r="B18" s="10" t="s">
        <v>51</v>
      </c>
      <c r="C18" s="10" t="s">
        <v>52</v>
      </c>
      <c r="D18" s="10" t="s">
        <v>40</v>
      </c>
      <c r="E18" s="10">
        <v>1</v>
      </c>
      <c r="F18" s="10" t="s">
        <v>53</v>
      </c>
      <c r="G18" s="10" t="s">
        <v>54</v>
      </c>
      <c r="H18" s="10">
        <v>4.0999999999999996</v>
      </c>
      <c r="I18" s="10">
        <v>169785.01800000001</v>
      </c>
      <c r="J18" s="10">
        <v>2.34</v>
      </c>
      <c r="K18" s="10"/>
      <c r="L18" s="10"/>
      <c r="M18" s="10"/>
      <c r="N18" s="10"/>
      <c r="O18" s="10"/>
      <c r="P18" s="10">
        <v>16978.502</v>
      </c>
      <c r="Q18" s="10"/>
      <c r="R18" s="10"/>
      <c r="S18" s="10">
        <v>16978.502</v>
      </c>
      <c r="T18" s="11">
        <v>186764</v>
      </c>
      <c r="U18" s="16">
        <v>12</v>
      </c>
      <c r="V18" s="11">
        <v>2241168</v>
      </c>
      <c r="W18" s="10">
        <v>169785.01800000001</v>
      </c>
      <c r="X18" s="10">
        <v>2410953</v>
      </c>
    </row>
    <row r="19" spans="1:24">
      <c r="A19" s="3"/>
      <c r="B19" s="36" t="s">
        <v>55</v>
      </c>
      <c r="C19" s="36"/>
      <c r="D19" s="8"/>
      <c r="E19" s="8">
        <v>5.5</v>
      </c>
      <c r="F19" s="8"/>
      <c r="G19" s="8"/>
      <c r="H19" s="8"/>
      <c r="I19" s="8">
        <v>505373.23</v>
      </c>
      <c r="J19" s="8"/>
      <c r="K19" s="8">
        <v>14600.025</v>
      </c>
      <c r="L19" s="8"/>
      <c r="M19" s="8"/>
      <c r="N19" s="8"/>
      <c r="O19" s="8"/>
      <c r="P19" s="8">
        <v>50537.322</v>
      </c>
      <c r="Q19" s="8">
        <v>8848.5</v>
      </c>
      <c r="R19" s="8"/>
      <c r="S19" s="8">
        <v>73985.846999999994</v>
      </c>
      <c r="T19" s="9">
        <v>579359</v>
      </c>
      <c r="U19" s="15"/>
      <c r="V19" s="9">
        <v>6952308</v>
      </c>
      <c r="W19" s="8">
        <v>505373.23</v>
      </c>
      <c r="X19" s="8">
        <v>7457681</v>
      </c>
    </row>
    <row r="20" spans="1:24" ht="22.5">
      <c r="A20" s="4">
        <v>7</v>
      </c>
      <c r="B20" s="10" t="s">
        <v>56</v>
      </c>
      <c r="C20" s="10" t="s">
        <v>57</v>
      </c>
      <c r="D20" s="10" t="s">
        <v>40</v>
      </c>
      <c r="E20" s="10">
        <v>1.25</v>
      </c>
      <c r="F20" s="10" t="s">
        <v>58</v>
      </c>
      <c r="G20" s="10" t="s">
        <v>59</v>
      </c>
      <c r="H20" s="10">
        <v>3.16</v>
      </c>
      <c r="I20" s="10">
        <v>119534.38649999999</v>
      </c>
      <c r="J20" s="10">
        <v>1.71</v>
      </c>
      <c r="K20" s="10"/>
      <c r="L20" s="10"/>
      <c r="M20" s="10"/>
      <c r="N20" s="10"/>
      <c r="O20" s="10"/>
      <c r="P20" s="10">
        <v>11953.439</v>
      </c>
      <c r="Q20" s="10">
        <v>8848.5</v>
      </c>
      <c r="R20" s="10">
        <v>6636</v>
      </c>
      <c r="S20" s="10">
        <f>20801.939+6636</f>
        <v>27437.938999999998</v>
      </c>
      <c r="T20" s="11">
        <v>140336</v>
      </c>
      <c r="U20" s="16">
        <v>12</v>
      </c>
      <c r="V20" s="11">
        <v>1684032</v>
      </c>
      <c r="W20" s="10">
        <v>119534.387</v>
      </c>
      <c r="X20" s="10">
        <v>1803566</v>
      </c>
    </row>
    <row r="21" spans="1:24">
      <c r="A21" s="4">
        <v>8</v>
      </c>
      <c r="B21" s="10" t="s">
        <v>60</v>
      </c>
      <c r="C21" s="10" t="s">
        <v>57</v>
      </c>
      <c r="D21" s="10" t="s">
        <v>61</v>
      </c>
      <c r="E21" s="10">
        <v>1.25</v>
      </c>
      <c r="F21" s="10" t="s">
        <v>62</v>
      </c>
      <c r="G21" s="10" t="s">
        <v>59</v>
      </c>
      <c r="H21" s="10">
        <v>3.12</v>
      </c>
      <c r="I21" s="10">
        <v>118021.29300000001</v>
      </c>
      <c r="J21" s="10">
        <v>1.71</v>
      </c>
      <c r="K21" s="10">
        <v>6636.375</v>
      </c>
      <c r="L21" s="10"/>
      <c r="M21" s="10"/>
      <c r="N21" s="10"/>
      <c r="O21" s="10"/>
      <c r="P21" s="10">
        <v>11802.129000000001</v>
      </c>
      <c r="Q21" s="10"/>
      <c r="R21" s="10">
        <v>6636</v>
      </c>
      <c r="S21" s="10">
        <f>18438.504+6636</f>
        <v>25074.504000000001</v>
      </c>
      <c r="T21" s="11">
        <v>136460</v>
      </c>
      <c r="U21" s="16">
        <v>12</v>
      </c>
      <c r="V21" s="11">
        <v>1637520</v>
      </c>
      <c r="W21" s="10">
        <v>118021.29300000001</v>
      </c>
      <c r="X21" s="10">
        <v>1755541</v>
      </c>
    </row>
    <row r="22" spans="1:24">
      <c r="A22" s="4">
        <v>9</v>
      </c>
      <c r="B22" s="10" t="s">
        <v>63</v>
      </c>
      <c r="C22" s="10" t="s">
        <v>57</v>
      </c>
      <c r="D22" s="10" t="s">
        <v>61</v>
      </c>
      <c r="E22" s="10">
        <v>1.5</v>
      </c>
      <c r="F22" s="10" t="s">
        <v>64</v>
      </c>
      <c r="G22" s="10" t="s">
        <v>59</v>
      </c>
      <c r="H22" s="10">
        <v>2.95</v>
      </c>
      <c r="I22" s="10">
        <v>133908.77475000001</v>
      </c>
      <c r="J22" s="10">
        <v>1.71</v>
      </c>
      <c r="K22" s="10"/>
      <c r="L22" s="10"/>
      <c r="M22" s="10"/>
      <c r="N22" s="10"/>
      <c r="O22" s="10"/>
      <c r="P22" s="10">
        <v>13390.877</v>
      </c>
      <c r="Q22" s="10"/>
      <c r="R22" s="10">
        <v>7964</v>
      </c>
      <c r="S22" s="10">
        <f>13390.877+R22</f>
        <v>21354.877</v>
      </c>
      <c r="T22" s="11">
        <v>147300</v>
      </c>
      <c r="U22" s="16">
        <v>12</v>
      </c>
      <c r="V22" s="11">
        <v>1767600</v>
      </c>
      <c r="W22" s="10">
        <v>133908.77499999999</v>
      </c>
      <c r="X22" s="10">
        <v>1901509</v>
      </c>
    </row>
    <row r="23" spans="1:24">
      <c r="A23" s="4">
        <v>10</v>
      </c>
      <c r="B23" s="10" t="s">
        <v>65</v>
      </c>
      <c r="C23" s="10" t="s">
        <v>57</v>
      </c>
      <c r="D23" s="10" t="s">
        <v>32</v>
      </c>
      <c r="E23" s="10">
        <v>1.5</v>
      </c>
      <c r="F23" s="10" t="s">
        <v>66</v>
      </c>
      <c r="G23" s="10" t="s">
        <v>59</v>
      </c>
      <c r="H23" s="10">
        <v>2.95</v>
      </c>
      <c r="I23" s="10">
        <v>133908.77475000001</v>
      </c>
      <c r="J23" s="10">
        <v>1.71</v>
      </c>
      <c r="K23" s="10">
        <v>7963.65</v>
      </c>
      <c r="L23" s="10"/>
      <c r="M23" s="10"/>
      <c r="N23" s="10"/>
      <c r="O23" s="10"/>
      <c r="P23" s="10">
        <v>13390.877</v>
      </c>
      <c r="Q23" s="10"/>
      <c r="R23" s="10">
        <v>7964</v>
      </c>
      <c r="S23" s="10">
        <f>21354.527+7964</f>
        <v>29318.526999999998</v>
      </c>
      <c r="T23" s="11">
        <v>155263</v>
      </c>
      <c r="U23" s="16">
        <v>12</v>
      </c>
      <c r="V23" s="11">
        <v>1863156</v>
      </c>
      <c r="W23" s="10">
        <v>133908.77499999999</v>
      </c>
      <c r="X23" s="10">
        <v>1997065</v>
      </c>
    </row>
    <row r="24" spans="1:24">
      <c r="A24" s="3"/>
      <c r="B24" s="36" t="s">
        <v>67</v>
      </c>
      <c r="C24" s="36"/>
      <c r="D24" s="8"/>
      <c r="E24" s="8">
        <v>0.5</v>
      </c>
      <c r="F24" s="8"/>
      <c r="G24" s="8"/>
      <c r="H24" s="8"/>
      <c r="I24" s="8">
        <v>42971.855000000003</v>
      </c>
      <c r="J24" s="8"/>
      <c r="K24" s="8">
        <v>0</v>
      </c>
      <c r="L24" s="8"/>
      <c r="M24" s="8"/>
      <c r="N24" s="8">
        <v>2654.55</v>
      </c>
      <c r="O24" s="8"/>
      <c r="P24" s="8">
        <v>4297.1859999999997</v>
      </c>
      <c r="Q24" s="8">
        <v>0</v>
      </c>
      <c r="R24" s="8"/>
      <c r="S24" s="8">
        <v>6951.7359999999999</v>
      </c>
      <c r="T24" s="9">
        <v>49924</v>
      </c>
      <c r="U24" s="15"/>
      <c r="V24" s="9">
        <v>599088</v>
      </c>
      <c r="W24" s="8">
        <v>42971.855000000003</v>
      </c>
      <c r="X24" s="8">
        <v>642060</v>
      </c>
    </row>
    <row r="25" spans="1:24" ht="22.5">
      <c r="A25" s="4">
        <v>11</v>
      </c>
      <c r="B25" s="10" t="s">
        <v>56</v>
      </c>
      <c r="C25" s="10" t="s">
        <v>68</v>
      </c>
      <c r="D25" s="10" t="s">
        <v>40</v>
      </c>
      <c r="E25" s="10">
        <v>0.5</v>
      </c>
      <c r="F25" s="10" t="s">
        <v>58</v>
      </c>
      <c r="G25" s="10" t="s">
        <v>69</v>
      </c>
      <c r="H25" s="10">
        <v>2.84</v>
      </c>
      <c r="I25" s="10">
        <v>42971.8554</v>
      </c>
      <c r="J25" s="10">
        <v>1.71</v>
      </c>
      <c r="K25" s="10"/>
      <c r="L25" s="10"/>
      <c r="M25" s="10"/>
      <c r="N25" s="10">
        <v>2654.55</v>
      </c>
      <c r="O25" s="10"/>
      <c r="P25" s="10">
        <v>4297.1859999999997</v>
      </c>
      <c r="Q25" s="10"/>
      <c r="R25" s="10"/>
      <c r="S25" s="10">
        <v>6951.7359999999999</v>
      </c>
      <c r="T25" s="11">
        <v>49924</v>
      </c>
      <c r="U25" s="16">
        <v>12</v>
      </c>
      <c r="V25" s="11">
        <v>599088</v>
      </c>
      <c r="W25" s="10">
        <v>42971.855000000003</v>
      </c>
      <c r="X25" s="10">
        <v>642060</v>
      </c>
    </row>
    <row r="26" spans="1:24">
      <c r="A26" s="34" t="s">
        <v>70</v>
      </c>
      <c r="B26" s="35"/>
      <c r="C26" s="35"/>
      <c r="D26" s="35"/>
      <c r="E26" s="6">
        <v>7</v>
      </c>
      <c r="F26" s="6"/>
      <c r="G26" s="6"/>
      <c r="H26" s="6"/>
      <c r="I26" s="6">
        <v>609171.44200000004</v>
      </c>
      <c r="J26" s="6"/>
      <c r="K26" s="6">
        <v>0</v>
      </c>
      <c r="L26" s="6"/>
      <c r="M26" s="6"/>
      <c r="N26" s="6">
        <v>0</v>
      </c>
      <c r="O26" s="6">
        <v>6193.95</v>
      </c>
      <c r="P26" s="6">
        <v>60917.144</v>
      </c>
      <c r="Q26" s="6">
        <v>0</v>
      </c>
      <c r="R26" s="6"/>
      <c r="S26" s="6">
        <v>67111.093999999997</v>
      </c>
      <c r="T26" s="7">
        <v>676282</v>
      </c>
      <c r="U26" s="14"/>
      <c r="V26" s="7">
        <v>8115384</v>
      </c>
      <c r="W26" s="6">
        <v>438191.87699999998</v>
      </c>
      <c r="X26" s="6">
        <v>8553574</v>
      </c>
    </row>
    <row r="27" spans="1:24">
      <c r="A27" s="3"/>
      <c r="B27" s="36" t="s">
        <v>67</v>
      </c>
      <c r="C27" s="36"/>
      <c r="D27" s="8"/>
      <c r="E27" s="8">
        <v>7</v>
      </c>
      <c r="F27" s="8"/>
      <c r="G27" s="8"/>
      <c r="H27" s="8"/>
      <c r="I27" s="8">
        <v>609171.44200000004</v>
      </c>
      <c r="J27" s="8"/>
      <c r="K27" s="8">
        <v>0</v>
      </c>
      <c r="L27" s="8"/>
      <c r="M27" s="8"/>
      <c r="N27" s="8">
        <v>0</v>
      </c>
      <c r="O27" s="8">
        <v>6193.95</v>
      </c>
      <c r="P27" s="8">
        <v>60917.144</v>
      </c>
      <c r="Q27" s="8">
        <v>0</v>
      </c>
      <c r="R27" s="8"/>
      <c r="S27" s="8">
        <v>67111.093999999997</v>
      </c>
      <c r="T27" s="9">
        <v>676282</v>
      </c>
      <c r="U27" s="15"/>
      <c r="V27" s="9">
        <v>8115384</v>
      </c>
      <c r="W27" s="8">
        <v>438191.87699999998</v>
      </c>
      <c r="X27" s="8">
        <v>8553574</v>
      </c>
    </row>
    <row r="28" spans="1:24" ht="22.5">
      <c r="A28" s="4">
        <v>12</v>
      </c>
      <c r="B28" s="10" t="s">
        <v>71</v>
      </c>
      <c r="C28" s="10" t="s">
        <v>72</v>
      </c>
      <c r="D28" s="10" t="s">
        <v>40</v>
      </c>
      <c r="E28" s="10">
        <v>1</v>
      </c>
      <c r="F28" s="10" t="s">
        <v>73</v>
      </c>
      <c r="G28" s="10" t="s">
        <v>74</v>
      </c>
      <c r="H28" s="10">
        <v>2.9</v>
      </c>
      <c r="I28" s="10">
        <v>87759.422999999995</v>
      </c>
      <c r="J28" s="10">
        <v>1.71</v>
      </c>
      <c r="K28" s="10"/>
      <c r="L28" s="10"/>
      <c r="M28" s="10"/>
      <c r="N28" s="10"/>
      <c r="O28" s="10">
        <v>6193.95</v>
      </c>
      <c r="P28" s="10">
        <v>8775.9419999999991</v>
      </c>
      <c r="Q28" s="10"/>
      <c r="R28" s="10"/>
      <c r="S28" s="10">
        <v>14969.892</v>
      </c>
      <c r="T28" s="11">
        <v>102729</v>
      </c>
      <c r="U28" s="16">
        <v>12</v>
      </c>
      <c r="V28" s="11">
        <v>1232748</v>
      </c>
      <c r="W28" s="10">
        <v>87759.422999999995</v>
      </c>
      <c r="X28" s="10">
        <v>1320507</v>
      </c>
    </row>
    <row r="29" spans="1:24">
      <c r="A29" s="4">
        <v>13</v>
      </c>
      <c r="B29" s="10" t="s">
        <v>75</v>
      </c>
      <c r="C29" s="10" t="s">
        <v>76</v>
      </c>
      <c r="D29" s="10" t="s">
        <v>61</v>
      </c>
      <c r="E29" s="10">
        <v>1</v>
      </c>
      <c r="F29" s="10" t="s">
        <v>77</v>
      </c>
      <c r="G29" s="10" t="s">
        <v>78</v>
      </c>
      <c r="H29" s="10">
        <v>2.81</v>
      </c>
      <c r="I29" s="10">
        <v>85035.854700000011</v>
      </c>
      <c r="J29" s="10">
        <v>1.71</v>
      </c>
      <c r="K29" s="10"/>
      <c r="L29" s="10"/>
      <c r="M29" s="10"/>
      <c r="N29" s="10"/>
      <c r="O29" s="10"/>
      <c r="P29" s="10">
        <v>8503.5849999999991</v>
      </c>
      <c r="Q29" s="10"/>
      <c r="R29" s="10"/>
      <c r="S29" s="10">
        <v>8503.5849999999991</v>
      </c>
      <c r="T29" s="11">
        <v>93539</v>
      </c>
      <c r="U29" s="16">
        <v>12</v>
      </c>
      <c r="V29" s="11">
        <v>1122468</v>
      </c>
      <c r="W29" s="10">
        <v>0</v>
      </c>
      <c r="X29" s="10">
        <v>1122468</v>
      </c>
    </row>
    <row r="30" spans="1:24" ht="22.5">
      <c r="A30" s="4">
        <v>14</v>
      </c>
      <c r="B30" s="10" t="s">
        <v>38</v>
      </c>
      <c r="C30" s="10" t="s">
        <v>79</v>
      </c>
      <c r="D30" s="10" t="s">
        <v>40</v>
      </c>
      <c r="E30" s="10">
        <v>0.5</v>
      </c>
      <c r="F30" s="10" t="s">
        <v>41</v>
      </c>
      <c r="G30" s="10" t="s">
        <v>69</v>
      </c>
      <c r="H30" s="10">
        <v>2.84</v>
      </c>
      <c r="I30" s="10">
        <v>42971.8554</v>
      </c>
      <c r="J30" s="10">
        <v>1.71</v>
      </c>
      <c r="K30" s="10"/>
      <c r="L30" s="10"/>
      <c r="M30" s="10"/>
      <c r="N30" s="10"/>
      <c r="O30" s="10"/>
      <c r="P30" s="10">
        <v>4297.1859999999997</v>
      </c>
      <c r="Q30" s="10"/>
      <c r="R30" s="10"/>
      <c r="S30" s="10">
        <v>4297.1859999999997</v>
      </c>
      <c r="T30" s="11">
        <v>47269</v>
      </c>
      <c r="U30" s="16">
        <v>12</v>
      </c>
      <c r="V30" s="11">
        <v>567228</v>
      </c>
      <c r="W30" s="10">
        <v>0</v>
      </c>
      <c r="X30" s="10">
        <v>567228</v>
      </c>
    </row>
    <row r="31" spans="1:24">
      <c r="A31" s="4">
        <v>15</v>
      </c>
      <c r="B31" s="10" t="s">
        <v>80</v>
      </c>
      <c r="C31" s="10" t="s">
        <v>81</v>
      </c>
      <c r="D31" s="10" t="s">
        <v>32</v>
      </c>
      <c r="E31" s="10">
        <v>1</v>
      </c>
      <c r="F31" s="10" t="s">
        <v>82</v>
      </c>
      <c r="G31" s="10" t="s">
        <v>83</v>
      </c>
      <c r="H31" s="10">
        <v>2.86</v>
      </c>
      <c r="I31" s="10">
        <v>86548.948199999999</v>
      </c>
      <c r="J31" s="10">
        <v>1.71</v>
      </c>
      <c r="K31" s="10"/>
      <c r="L31" s="10"/>
      <c r="M31" s="10"/>
      <c r="N31" s="10"/>
      <c r="O31" s="10"/>
      <c r="P31" s="10">
        <v>8654.8950000000004</v>
      </c>
      <c r="Q31" s="10"/>
      <c r="R31" s="10"/>
      <c r="S31" s="10">
        <v>8654.8950000000004</v>
      </c>
      <c r="T31" s="11">
        <v>95204</v>
      </c>
      <c r="U31" s="16">
        <v>12</v>
      </c>
      <c r="V31" s="11">
        <v>1142448</v>
      </c>
      <c r="W31" s="10">
        <v>86548.948000000004</v>
      </c>
      <c r="X31" s="10">
        <v>1228997</v>
      </c>
    </row>
    <row r="32" spans="1:24" ht="22.5">
      <c r="A32" s="4">
        <v>16</v>
      </c>
      <c r="B32" s="10" t="s">
        <v>84</v>
      </c>
      <c r="C32" s="10" t="s">
        <v>85</v>
      </c>
      <c r="D32" s="10" t="s">
        <v>40</v>
      </c>
      <c r="E32" s="10">
        <v>1</v>
      </c>
      <c r="F32" s="10" t="s">
        <v>86</v>
      </c>
      <c r="G32" s="10" t="s">
        <v>87</v>
      </c>
      <c r="H32" s="10">
        <v>2.93</v>
      </c>
      <c r="I32" s="10">
        <v>88667.2791</v>
      </c>
      <c r="J32" s="10">
        <v>1.71</v>
      </c>
      <c r="K32" s="10"/>
      <c r="L32" s="10"/>
      <c r="M32" s="10"/>
      <c r="N32" s="10"/>
      <c r="O32" s="10"/>
      <c r="P32" s="10">
        <v>8866.7279999999992</v>
      </c>
      <c r="Q32" s="10"/>
      <c r="R32" s="10"/>
      <c r="S32" s="10">
        <v>8866.7279999999992</v>
      </c>
      <c r="T32" s="11">
        <v>97534</v>
      </c>
      <c r="U32" s="16">
        <v>12</v>
      </c>
      <c r="V32" s="11">
        <v>1170408</v>
      </c>
      <c r="W32" s="10">
        <v>88667.278999999995</v>
      </c>
      <c r="X32" s="10">
        <v>1259075</v>
      </c>
    </row>
    <row r="33" spans="1:24">
      <c r="A33" s="4">
        <v>17</v>
      </c>
      <c r="B33" s="10" t="s">
        <v>88</v>
      </c>
      <c r="C33" s="10" t="s">
        <v>85</v>
      </c>
      <c r="D33" s="10" t="s">
        <v>61</v>
      </c>
      <c r="E33" s="10">
        <v>1</v>
      </c>
      <c r="F33" s="10" t="s">
        <v>89</v>
      </c>
      <c r="G33" s="10" t="s">
        <v>87</v>
      </c>
      <c r="H33" s="10">
        <v>2.93</v>
      </c>
      <c r="I33" s="10">
        <v>88667.2791</v>
      </c>
      <c r="J33" s="10">
        <v>1.71</v>
      </c>
      <c r="K33" s="10"/>
      <c r="L33" s="10"/>
      <c r="M33" s="10"/>
      <c r="N33" s="10"/>
      <c r="O33" s="10"/>
      <c r="P33" s="10">
        <v>8866.7279999999992</v>
      </c>
      <c r="Q33" s="10"/>
      <c r="R33" s="10">
        <v>6636</v>
      </c>
      <c r="S33" s="10">
        <f>8866.728+R33</f>
        <v>15502.727999999999</v>
      </c>
      <c r="T33" s="11">
        <v>97534</v>
      </c>
      <c r="U33" s="16">
        <v>12</v>
      </c>
      <c r="V33" s="11">
        <v>1170408</v>
      </c>
      <c r="W33" s="10">
        <v>88667.278999999995</v>
      </c>
      <c r="X33" s="10">
        <v>1259075</v>
      </c>
    </row>
    <row r="34" spans="1:24" ht="22.5">
      <c r="A34" s="4">
        <v>18</v>
      </c>
      <c r="B34" s="10" t="s">
        <v>80</v>
      </c>
      <c r="C34" s="10" t="s">
        <v>90</v>
      </c>
      <c r="D34" s="10" t="s">
        <v>40</v>
      </c>
      <c r="E34" s="10">
        <v>0.5</v>
      </c>
      <c r="F34" s="10" t="s">
        <v>82</v>
      </c>
      <c r="G34" s="10" t="s">
        <v>69</v>
      </c>
      <c r="H34" s="10">
        <v>2.84</v>
      </c>
      <c r="I34" s="10">
        <v>42971.8554</v>
      </c>
      <c r="J34" s="10">
        <v>1.71</v>
      </c>
      <c r="K34" s="10"/>
      <c r="L34" s="10"/>
      <c r="M34" s="10"/>
      <c r="N34" s="10"/>
      <c r="O34" s="10"/>
      <c r="P34" s="10">
        <v>4297.1859999999997</v>
      </c>
      <c r="Q34" s="10"/>
      <c r="R34" s="10"/>
      <c r="S34" s="10">
        <v>4297.1859999999997</v>
      </c>
      <c r="T34" s="11">
        <v>47269</v>
      </c>
      <c r="U34" s="16">
        <v>12</v>
      </c>
      <c r="V34" s="11">
        <v>567228</v>
      </c>
      <c r="W34" s="10">
        <v>0</v>
      </c>
      <c r="X34" s="10">
        <v>567228</v>
      </c>
    </row>
    <row r="35" spans="1:24" ht="33.75">
      <c r="A35" s="4">
        <v>19</v>
      </c>
      <c r="B35" s="10" t="s">
        <v>30</v>
      </c>
      <c r="C35" s="10" t="s">
        <v>91</v>
      </c>
      <c r="D35" s="10" t="s">
        <v>32</v>
      </c>
      <c r="E35" s="10">
        <v>0.5</v>
      </c>
      <c r="F35" s="10" t="s">
        <v>92</v>
      </c>
      <c r="G35" s="10" t="s">
        <v>83</v>
      </c>
      <c r="H35" s="10">
        <v>2.86</v>
      </c>
      <c r="I35" s="10">
        <v>43274.474099999999</v>
      </c>
      <c r="J35" s="10">
        <v>1.71</v>
      </c>
      <c r="K35" s="10"/>
      <c r="L35" s="10"/>
      <c r="M35" s="10"/>
      <c r="N35" s="10"/>
      <c r="O35" s="10"/>
      <c r="P35" s="10">
        <v>4327.4470000000001</v>
      </c>
      <c r="Q35" s="10"/>
      <c r="R35" s="10"/>
      <c r="S35" s="10">
        <v>4327.4470000000001</v>
      </c>
      <c r="T35" s="11">
        <v>47602</v>
      </c>
      <c r="U35" s="16">
        <v>12</v>
      </c>
      <c r="V35" s="11">
        <v>571224</v>
      </c>
      <c r="W35" s="10">
        <v>43274.474000000002</v>
      </c>
      <c r="X35" s="10">
        <v>614498</v>
      </c>
    </row>
    <row r="36" spans="1:24" ht="33.75">
      <c r="A36" s="4">
        <v>20</v>
      </c>
      <c r="B36" s="10" t="s">
        <v>71</v>
      </c>
      <c r="C36" s="10" t="s">
        <v>91</v>
      </c>
      <c r="D36" s="10" t="s">
        <v>40</v>
      </c>
      <c r="E36" s="10">
        <v>0.5</v>
      </c>
      <c r="F36" s="10" t="s">
        <v>73</v>
      </c>
      <c r="G36" s="10" t="s">
        <v>83</v>
      </c>
      <c r="H36" s="10">
        <v>2.86</v>
      </c>
      <c r="I36" s="10">
        <v>43274.474099999999</v>
      </c>
      <c r="J36" s="10">
        <v>1.71</v>
      </c>
      <c r="K36" s="10"/>
      <c r="L36" s="10"/>
      <c r="M36" s="10"/>
      <c r="N36" s="10"/>
      <c r="O36" s="10"/>
      <c r="P36" s="10">
        <v>4327.4470000000001</v>
      </c>
      <c r="Q36" s="10"/>
      <c r="R36" s="10"/>
      <c r="S36" s="10">
        <v>4327.4470000000001</v>
      </c>
      <c r="T36" s="11">
        <v>47602</v>
      </c>
      <c r="U36" s="16">
        <v>12</v>
      </c>
      <c r="V36" s="11">
        <v>571224</v>
      </c>
      <c r="W36" s="10">
        <v>43274.474000000002</v>
      </c>
      <c r="X36" s="10">
        <v>614498</v>
      </c>
    </row>
    <row r="37" spans="1:24">
      <c r="A37" s="34" t="s">
        <v>93</v>
      </c>
      <c r="B37" s="35"/>
      <c r="C37" s="35"/>
      <c r="D37" s="35"/>
      <c r="E37" s="6">
        <v>13.25</v>
      </c>
      <c r="F37" s="6"/>
      <c r="G37" s="6"/>
      <c r="H37" s="6"/>
      <c r="I37" s="6">
        <v>2577718.477</v>
      </c>
      <c r="J37" s="6"/>
      <c r="K37" s="6">
        <v>0</v>
      </c>
      <c r="L37" s="6">
        <v>85151.327999999994</v>
      </c>
      <c r="M37" s="6">
        <v>366487.174</v>
      </c>
      <c r="N37" s="6">
        <v>0</v>
      </c>
      <c r="O37" s="6">
        <v>0</v>
      </c>
      <c r="P37" s="6">
        <v>257771.84899999999</v>
      </c>
      <c r="Q37" s="6">
        <v>30084.9</v>
      </c>
      <c r="R37" s="6"/>
      <c r="S37" s="6">
        <v>739495.25100000005</v>
      </c>
      <c r="T37" s="7">
        <v>3317212</v>
      </c>
      <c r="U37" s="14"/>
      <c r="V37" s="7">
        <v>39806544</v>
      </c>
      <c r="W37" s="6">
        <v>2577718.477</v>
      </c>
      <c r="X37" s="6">
        <v>42384262</v>
      </c>
    </row>
    <row r="38" spans="1:24">
      <c r="A38" s="3"/>
      <c r="B38" s="36" t="s">
        <v>50</v>
      </c>
      <c r="C38" s="36"/>
      <c r="D38" s="8"/>
      <c r="E38" s="8">
        <v>13.25</v>
      </c>
      <c r="F38" s="8"/>
      <c r="G38" s="8"/>
      <c r="H38" s="8"/>
      <c r="I38" s="8">
        <v>2577718.477</v>
      </c>
      <c r="J38" s="8"/>
      <c r="K38" s="8">
        <v>0</v>
      </c>
      <c r="L38" s="8">
        <v>85151.327999999994</v>
      </c>
      <c r="M38" s="8">
        <v>366487.174</v>
      </c>
      <c r="N38" s="8">
        <v>0</v>
      </c>
      <c r="O38" s="8">
        <v>0</v>
      </c>
      <c r="P38" s="8">
        <v>257771.84899999999</v>
      </c>
      <c r="Q38" s="8">
        <v>30084.9</v>
      </c>
      <c r="R38" s="8"/>
      <c r="S38" s="8">
        <v>739495.25100000005</v>
      </c>
      <c r="T38" s="9">
        <v>3317212</v>
      </c>
      <c r="U38" s="15"/>
      <c r="V38" s="9">
        <v>39806544</v>
      </c>
      <c r="W38" s="8">
        <v>2577718.477</v>
      </c>
      <c r="X38" s="8">
        <v>42384262</v>
      </c>
    </row>
    <row r="39" spans="1:24">
      <c r="A39" s="4">
        <v>21</v>
      </c>
      <c r="B39" s="10" t="s">
        <v>94</v>
      </c>
      <c r="C39" s="10" t="s">
        <v>95</v>
      </c>
      <c r="D39" s="10" t="s">
        <v>32</v>
      </c>
      <c r="E39" s="10">
        <v>1.25</v>
      </c>
      <c r="F39" s="10" t="s">
        <v>96</v>
      </c>
      <c r="G39" s="10" t="s">
        <v>97</v>
      </c>
      <c r="H39" s="10">
        <v>4.2300000000000004</v>
      </c>
      <c r="I39" s="10">
        <v>243289.50750000001</v>
      </c>
      <c r="J39" s="10">
        <v>2.6</v>
      </c>
      <c r="K39" s="10"/>
      <c r="L39" s="10">
        <v>85151.327999999994</v>
      </c>
      <c r="M39" s="10"/>
      <c r="N39" s="10"/>
      <c r="O39" s="10"/>
      <c r="P39" s="10">
        <v>24328.951000000001</v>
      </c>
      <c r="Q39" s="10">
        <v>8848.5</v>
      </c>
      <c r="R39" s="10"/>
      <c r="S39" s="10">
        <v>118328.77899999999</v>
      </c>
      <c r="T39" s="11">
        <v>361618</v>
      </c>
      <c r="U39" s="16">
        <v>12</v>
      </c>
      <c r="V39" s="11">
        <v>4339416</v>
      </c>
      <c r="W39" s="10">
        <v>243289.508</v>
      </c>
      <c r="X39" s="10">
        <v>4582706</v>
      </c>
    </row>
    <row r="40" spans="1:24">
      <c r="A40" s="4">
        <v>22</v>
      </c>
      <c r="B40" s="10" t="s">
        <v>98</v>
      </c>
      <c r="C40" s="10" t="s">
        <v>95</v>
      </c>
      <c r="D40" s="10" t="s">
        <v>32</v>
      </c>
      <c r="E40" s="10">
        <v>1.25</v>
      </c>
      <c r="F40" s="10" t="s">
        <v>99</v>
      </c>
      <c r="G40" s="10" t="s">
        <v>100</v>
      </c>
      <c r="H40" s="10">
        <v>4.21</v>
      </c>
      <c r="I40" s="10">
        <v>242139.20250000001</v>
      </c>
      <c r="J40" s="10">
        <v>2.6</v>
      </c>
      <c r="K40" s="10"/>
      <c r="L40" s="10"/>
      <c r="M40" s="10"/>
      <c r="N40" s="10"/>
      <c r="O40" s="10"/>
      <c r="P40" s="10">
        <v>24213.919999999998</v>
      </c>
      <c r="Q40" s="10"/>
      <c r="R40" s="10"/>
      <c r="S40" s="10">
        <v>24213.919999999998</v>
      </c>
      <c r="T40" s="11">
        <v>266353</v>
      </c>
      <c r="U40" s="16">
        <v>12</v>
      </c>
      <c r="V40" s="11">
        <v>3196236</v>
      </c>
      <c r="W40" s="10">
        <v>242139.20300000001</v>
      </c>
      <c r="X40" s="10">
        <v>3438375</v>
      </c>
    </row>
    <row r="41" spans="1:24">
      <c r="A41" s="4">
        <v>23</v>
      </c>
      <c r="B41" s="10" t="s">
        <v>101</v>
      </c>
      <c r="C41" s="10" t="s">
        <v>95</v>
      </c>
      <c r="D41" s="10" t="s">
        <v>32</v>
      </c>
      <c r="E41" s="10">
        <v>1.25</v>
      </c>
      <c r="F41" s="10" t="s">
        <v>102</v>
      </c>
      <c r="G41" s="10" t="s">
        <v>100</v>
      </c>
      <c r="H41" s="10">
        <v>4.21</v>
      </c>
      <c r="I41" s="10">
        <v>242139.20250000001</v>
      </c>
      <c r="J41" s="10">
        <v>2.6</v>
      </c>
      <c r="K41" s="10"/>
      <c r="L41" s="10"/>
      <c r="M41" s="10">
        <v>72641.760999999999</v>
      </c>
      <c r="N41" s="10"/>
      <c r="O41" s="10"/>
      <c r="P41" s="10">
        <v>24213.919999999998</v>
      </c>
      <c r="Q41" s="10"/>
      <c r="R41" s="10"/>
      <c r="S41" s="10">
        <v>96855.680999999997</v>
      </c>
      <c r="T41" s="11">
        <v>338995</v>
      </c>
      <c r="U41" s="16">
        <v>12</v>
      </c>
      <c r="V41" s="11">
        <v>4067940</v>
      </c>
      <c r="W41" s="10">
        <v>242139.20300000001</v>
      </c>
      <c r="X41" s="10">
        <v>4310079</v>
      </c>
    </row>
    <row r="42" spans="1:24">
      <c r="A42" s="4">
        <v>24</v>
      </c>
      <c r="B42" s="10" t="s">
        <v>103</v>
      </c>
      <c r="C42" s="10" t="s">
        <v>95</v>
      </c>
      <c r="D42" s="10" t="s">
        <v>32</v>
      </c>
      <c r="E42" s="10">
        <v>1.25</v>
      </c>
      <c r="F42" s="10" t="s">
        <v>104</v>
      </c>
      <c r="G42" s="10" t="s">
        <v>100</v>
      </c>
      <c r="H42" s="10">
        <v>4.1399999999999997</v>
      </c>
      <c r="I42" s="10">
        <v>238113.13500000001</v>
      </c>
      <c r="J42" s="10">
        <v>2.6</v>
      </c>
      <c r="K42" s="10"/>
      <c r="L42" s="10"/>
      <c r="M42" s="10"/>
      <c r="N42" s="10"/>
      <c r="O42" s="10"/>
      <c r="P42" s="10">
        <v>23811.313999999998</v>
      </c>
      <c r="Q42" s="10"/>
      <c r="R42" s="10"/>
      <c r="S42" s="10">
        <v>23811.313999999998</v>
      </c>
      <c r="T42" s="11">
        <v>261924</v>
      </c>
      <c r="U42" s="16">
        <v>12</v>
      </c>
      <c r="V42" s="11">
        <v>3143088</v>
      </c>
      <c r="W42" s="10">
        <v>238113.13500000001</v>
      </c>
      <c r="X42" s="10">
        <v>3381201</v>
      </c>
    </row>
    <row r="43" spans="1:24">
      <c r="A43" s="4">
        <v>25</v>
      </c>
      <c r="B43" s="10" t="s">
        <v>105</v>
      </c>
      <c r="C43" s="10" t="s">
        <v>95</v>
      </c>
      <c r="D43" s="10" t="s">
        <v>32</v>
      </c>
      <c r="E43" s="10">
        <v>1.25</v>
      </c>
      <c r="F43" s="10" t="s">
        <v>106</v>
      </c>
      <c r="G43" s="10" t="s">
        <v>100</v>
      </c>
      <c r="H43" s="10">
        <v>4.3600000000000003</v>
      </c>
      <c r="I43" s="10">
        <v>250766.49</v>
      </c>
      <c r="J43" s="10">
        <v>2.6</v>
      </c>
      <c r="K43" s="10"/>
      <c r="L43" s="10"/>
      <c r="M43" s="10">
        <v>75229.947</v>
      </c>
      <c r="N43" s="10"/>
      <c r="O43" s="10"/>
      <c r="P43" s="10">
        <v>25076.649000000001</v>
      </c>
      <c r="Q43" s="10"/>
      <c r="R43" s="10"/>
      <c r="S43" s="10">
        <v>100306.59600000001</v>
      </c>
      <c r="T43" s="11">
        <v>351073</v>
      </c>
      <c r="U43" s="16">
        <v>12</v>
      </c>
      <c r="V43" s="11">
        <v>4212876</v>
      </c>
      <c r="W43" s="10">
        <v>250766.49</v>
      </c>
      <c r="X43" s="10">
        <v>4463642</v>
      </c>
    </row>
    <row r="44" spans="1:24">
      <c r="A44" s="4">
        <v>26</v>
      </c>
      <c r="B44" s="10" t="s">
        <v>107</v>
      </c>
      <c r="C44" s="10" t="s">
        <v>95</v>
      </c>
      <c r="D44" s="10" t="s">
        <v>32</v>
      </c>
      <c r="E44" s="10">
        <v>1.25</v>
      </c>
      <c r="F44" s="10" t="s">
        <v>108</v>
      </c>
      <c r="G44" s="10" t="s">
        <v>100</v>
      </c>
      <c r="H44" s="10">
        <v>4.1399999999999997</v>
      </c>
      <c r="I44" s="10">
        <v>238113.13500000001</v>
      </c>
      <c r="J44" s="10">
        <v>2.6</v>
      </c>
      <c r="K44" s="10"/>
      <c r="L44" s="10"/>
      <c r="M44" s="10">
        <v>71433.941000000006</v>
      </c>
      <c r="N44" s="10"/>
      <c r="O44" s="10"/>
      <c r="P44" s="10">
        <v>23811.313999999998</v>
      </c>
      <c r="Q44" s="10">
        <v>8848.5</v>
      </c>
      <c r="R44" s="10"/>
      <c r="S44" s="10">
        <v>104093.755</v>
      </c>
      <c r="T44" s="11">
        <v>342207</v>
      </c>
      <c r="U44" s="16">
        <v>12</v>
      </c>
      <c r="V44" s="11">
        <v>4106484</v>
      </c>
      <c r="W44" s="10">
        <v>238113.13500000001</v>
      </c>
      <c r="X44" s="10">
        <v>4344597</v>
      </c>
    </row>
    <row r="45" spans="1:24">
      <c r="A45" s="4">
        <v>27</v>
      </c>
      <c r="B45" s="10" t="s">
        <v>109</v>
      </c>
      <c r="C45" s="10" t="s">
        <v>95</v>
      </c>
      <c r="D45" s="10" t="s">
        <v>32</v>
      </c>
      <c r="E45" s="10">
        <v>1.25</v>
      </c>
      <c r="F45" s="10" t="s">
        <v>110</v>
      </c>
      <c r="G45" s="10" t="s">
        <v>100</v>
      </c>
      <c r="H45" s="10">
        <v>4.28</v>
      </c>
      <c r="I45" s="10">
        <v>246165.27</v>
      </c>
      <c r="J45" s="10">
        <v>2.6</v>
      </c>
      <c r="K45" s="10"/>
      <c r="L45" s="10"/>
      <c r="M45" s="10">
        <v>73849.581000000006</v>
      </c>
      <c r="N45" s="10"/>
      <c r="O45" s="10"/>
      <c r="P45" s="10">
        <v>24616.526999999998</v>
      </c>
      <c r="Q45" s="10"/>
      <c r="R45" s="10"/>
      <c r="S45" s="10">
        <v>98466.108000000007</v>
      </c>
      <c r="T45" s="11">
        <v>344631</v>
      </c>
      <c r="U45" s="16">
        <v>12</v>
      </c>
      <c r="V45" s="11">
        <v>4135572</v>
      </c>
      <c r="W45" s="10">
        <v>246165.27</v>
      </c>
      <c r="X45" s="10">
        <v>4381737</v>
      </c>
    </row>
    <row r="46" spans="1:24" ht="22.5">
      <c r="A46" s="4">
        <v>28</v>
      </c>
      <c r="B46" s="10" t="s">
        <v>111</v>
      </c>
      <c r="C46" s="10" t="s">
        <v>95</v>
      </c>
      <c r="D46" s="10" t="s">
        <v>40</v>
      </c>
      <c r="E46" s="10">
        <v>1.25</v>
      </c>
      <c r="F46" s="10" t="s">
        <v>112</v>
      </c>
      <c r="G46" s="10" t="s">
        <v>54</v>
      </c>
      <c r="H46" s="10">
        <v>3.97</v>
      </c>
      <c r="I46" s="10">
        <v>228335.54250000001</v>
      </c>
      <c r="J46" s="10">
        <v>2.6</v>
      </c>
      <c r="K46" s="10"/>
      <c r="L46" s="10"/>
      <c r="M46" s="10"/>
      <c r="N46" s="10"/>
      <c r="O46" s="10"/>
      <c r="P46" s="10">
        <v>22833.554</v>
      </c>
      <c r="Q46" s="10"/>
      <c r="R46" s="10"/>
      <c r="S46" s="10">
        <v>22833.554</v>
      </c>
      <c r="T46" s="11">
        <v>251169</v>
      </c>
      <c r="U46" s="16">
        <v>12</v>
      </c>
      <c r="V46" s="11">
        <v>3014028</v>
      </c>
      <c r="W46" s="10">
        <v>228335.54300000001</v>
      </c>
      <c r="X46" s="10">
        <v>3242364</v>
      </c>
    </row>
    <row r="47" spans="1:24">
      <c r="A47" s="4">
        <v>29</v>
      </c>
      <c r="B47" s="10" t="s">
        <v>101</v>
      </c>
      <c r="C47" s="10" t="s">
        <v>113</v>
      </c>
      <c r="D47" s="10" t="s">
        <v>32</v>
      </c>
      <c r="E47" s="10">
        <v>0.25</v>
      </c>
      <c r="F47" s="10" t="s">
        <v>114</v>
      </c>
      <c r="G47" s="10" t="s">
        <v>100</v>
      </c>
      <c r="H47" s="10">
        <v>3.94</v>
      </c>
      <c r="I47" s="10">
        <v>45322.017</v>
      </c>
      <c r="J47" s="10">
        <v>2.6</v>
      </c>
      <c r="K47" s="10"/>
      <c r="L47" s="10"/>
      <c r="M47" s="10">
        <v>13596.605</v>
      </c>
      <c r="N47" s="10"/>
      <c r="O47" s="10"/>
      <c r="P47" s="10">
        <v>4532.2020000000002</v>
      </c>
      <c r="Q47" s="10"/>
      <c r="R47" s="10"/>
      <c r="S47" s="10">
        <v>18128.807000000001</v>
      </c>
      <c r="T47" s="11">
        <v>63451</v>
      </c>
      <c r="U47" s="16">
        <v>12</v>
      </c>
      <c r="V47" s="11">
        <v>761412</v>
      </c>
      <c r="W47" s="10">
        <v>45322.017</v>
      </c>
      <c r="X47" s="10">
        <v>806734</v>
      </c>
    </row>
    <row r="48" spans="1:24">
      <c r="A48" s="4">
        <v>30</v>
      </c>
      <c r="B48" s="10" t="s">
        <v>107</v>
      </c>
      <c r="C48" s="10" t="s">
        <v>113</v>
      </c>
      <c r="D48" s="10" t="s">
        <v>32</v>
      </c>
      <c r="E48" s="10">
        <v>0.25</v>
      </c>
      <c r="F48" s="10" t="s">
        <v>115</v>
      </c>
      <c r="G48" s="10" t="s">
        <v>100</v>
      </c>
      <c r="H48" s="10">
        <v>4</v>
      </c>
      <c r="I48" s="10">
        <v>46012.2</v>
      </c>
      <c r="J48" s="10">
        <v>2.6</v>
      </c>
      <c r="K48" s="10"/>
      <c r="L48" s="10"/>
      <c r="M48" s="10">
        <v>13803.66</v>
      </c>
      <c r="N48" s="10"/>
      <c r="O48" s="10"/>
      <c r="P48" s="10">
        <v>4601.22</v>
      </c>
      <c r="Q48" s="10"/>
      <c r="R48" s="10"/>
      <c r="S48" s="10">
        <v>18404.88</v>
      </c>
      <c r="T48" s="11">
        <v>64417</v>
      </c>
      <c r="U48" s="16">
        <v>12</v>
      </c>
      <c r="V48" s="11">
        <v>773004</v>
      </c>
      <c r="W48" s="10">
        <v>46012.2</v>
      </c>
      <c r="X48" s="10">
        <v>819016</v>
      </c>
    </row>
    <row r="49" spans="1:24">
      <c r="A49" s="4">
        <v>31</v>
      </c>
      <c r="B49" s="10" t="s">
        <v>116</v>
      </c>
      <c r="C49" s="10" t="s">
        <v>117</v>
      </c>
      <c r="D49" s="10" t="s">
        <v>32</v>
      </c>
      <c r="E49" s="10">
        <v>0.5</v>
      </c>
      <c r="F49" s="10" t="s">
        <v>118</v>
      </c>
      <c r="G49" s="10" t="s">
        <v>100</v>
      </c>
      <c r="H49" s="10">
        <v>4.28</v>
      </c>
      <c r="I49" s="10">
        <v>98466.108000000022</v>
      </c>
      <c r="J49" s="10">
        <v>2.6</v>
      </c>
      <c r="K49" s="10"/>
      <c r="L49" s="10"/>
      <c r="M49" s="10"/>
      <c r="N49" s="10"/>
      <c r="O49" s="10"/>
      <c r="P49" s="10">
        <v>9846.6110000000008</v>
      </c>
      <c r="Q49" s="10">
        <v>1769.7</v>
      </c>
      <c r="R49" s="10"/>
      <c r="S49" s="10">
        <v>11616.311000000002</v>
      </c>
      <c r="T49" s="11">
        <v>110082</v>
      </c>
      <c r="U49" s="16">
        <v>12</v>
      </c>
      <c r="V49" s="11">
        <v>1320984</v>
      </c>
      <c r="W49" s="10">
        <v>98466.107999999993</v>
      </c>
      <c r="X49" s="10">
        <v>1419450</v>
      </c>
    </row>
    <row r="50" spans="1:24">
      <c r="A50" s="4">
        <v>32</v>
      </c>
      <c r="B50" s="10" t="s">
        <v>119</v>
      </c>
      <c r="C50" s="10" t="s">
        <v>117</v>
      </c>
      <c r="D50" s="10" t="s">
        <v>32</v>
      </c>
      <c r="E50" s="10">
        <v>0.5</v>
      </c>
      <c r="F50" s="10" t="s">
        <v>120</v>
      </c>
      <c r="G50" s="10" t="s">
        <v>121</v>
      </c>
      <c r="H50" s="10">
        <v>3.71</v>
      </c>
      <c r="I50" s="10">
        <v>85352.631000000008</v>
      </c>
      <c r="J50" s="10">
        <v>2.6</v>
      </c>
      <c r="K50" s="10"/>
      <c r="L50" s="10"/>
      <c r="M50" s="10"/>
      <c r="N50" s="10"/>
      <c r="O50" s="10"/>
      <c r="P50" s="10">
        <v>8535.2630000000008</v>
      </c>
      <c r="Q50" s="10"/>
      <c r="R50" s="10"/>
      <c r="S50" s="10">
        <v>8535.2630000000008</v>
      </c>
      <c r="T50" s="11">
        <v>93888</v>
      </c>
      <c r="U50" s="16">
        <v>12</v>
      </c>
      <c r="V50" s="11">
        <v>1126656</v>
      </c>
      <c r="W50" s="10">
        <v>85352.630999999994</v>
      </c>
      <c r="X50" s="10">
        <v>1212009</v>
      </c>
    </row>
    <row r="51" spans="1:24">
      <c r="A51" s="4">
        <v>33</v>
      </c>
      <c r="B51" s="10" t="s">
        <v>122</v>
      </c>
      <c r="C51" s="10" t="s">
        <v>123</v>
      </c>
      <c r="D51" s="10" t="s">
        <v>32</v>
      </c>
      <c r="E51" s="10">
        <v>0.5</v>
      </c>
      <c r="F51" s="10" t="s">
        <v>124</v>
      </c>
      <c r="G51" s="10" t="s">
        <v>100</v>
      </c>
      <c r="H51" s="10">
        <v>4.3600000000000003</v>
      </c>
      <c r="I51" s="10">
        <v>100306.59600000001</v>
      </c>
      <c r="J51" s="10">
        <v>2.6</v>
      </c>
      <c r="K51" s="10"/>
      <c r="L51" s="10"/>
      <c r="M51" s="10">
        <v>30091.978999999999</v>
      </c>
      <c r="N51" s="10"/>
      <c r="O51" s="10"/>
      <c r="P51" s="10">
        <v>10030.66</v>
      </c>
      <c r="Q51" s="10">
        <v>1769.7</v>
      </c>
      <c r="R51" s="10"/>
      <c r="S51" s="10">
        <v>41892.338999999993</v>
      </c>
      <c r="T51" s="11">
        <v>142199</v>
      </c>
      <c r="U51" s="16">
        <v>12</v>
      </c>
      <c r="V51" s="11">
        <v>1706388</v>
      </c>
      <c r="W51" s="10">
        <v>100306.59600000001</v>
      </c>
      <c r="X51" s="10">
        <v>1806695</v>
      </c>
    </row>
    <row r="52" spans="1:24">
      <c r="A52" s="4">
        <v>34</v>
      </c>
      <c r="B52" s="10" t="s">
        <v>84</v>
      </c>
      <c r="C52" s="10" t="s">
        <v>125</v>
      </c>
      <c r="D52" s="10" t="s">
        <v>32</v>
      </c>
      <c r="E52" s="10">
        <v>1</v>
      </c>
      <c r="F52" s="10" t="s">
        <v>126</v>
      </c>
      <c r="G52" s="10" t="s">
        <v>127</v>
      </c>
      <c r="H52" s="10">
        <v>4.79</v>
      </c>
      <c r="I52" s="10">
        <v>220398.43799999999</v>
      </c>
      <c r="J52" s="10">
        <v>2.6</v>
      </c>
      <c r="K52" s="10"/>
      <c r="L52" s="10"/>
      <c r="M52" s="10"/>
      <c r="N52" s="10"/>
      <c r="O52" s="10"/>
      <c r="P52" s="10">
        <v>22039.844000000001</v>
      </c>
      <c r="Q52" s="10">
        <v>7078.8</v>
      </c>
      <c r="R52" s="10"/>
      <c r="S52" s="10">
        <v>29118.644</v>
      </c>
      <c r="T52" s="11">
        <v>249517</v>
      </c>
      <c r="U52" s="16">
        <v>12</v>
      </c>
      <c r="V52" s="11">
        <v>2994204</v>
      </c>
      <c r="W52" s="10">
        <v>220398.43799999999</v>
      </c>
      <c r="X52" s="10">
        <v>3214602</v>
      </c>
    </row>
    <row r="53" spans="1:24">
      <c r="A53" s="4">
        <v>35</v>
      </c>
      <c r="B53" s="10" t="s">
        <v>43</v>
      </c>
      <c r="C53" s="10" t="s">
        <v>128</v>
      </c>
      <c r="D53" s="10" t="s">
        <v>32</v>
      </c>
      <c r="E53" s="10">
        <v>0.25</v>
      </c>
      <c r="F53" s="10" t="s">
        <v>45</v>
      </c>
      <c r="G53" s="10" t="s">
        <v>129</v>
      </c>
      <c r="H53" s="10">
        <v>4.59</v>
      </c>
      <c r="I53" s="10">
        <v>52798.999499999998</v>
      </c>
      <c r="J53" s="10">
        <v>2.6</v>
      </c>
      <c r="K53" s="10"/>
      <c r="L53" s="10"/>
      <c r="M53" s="10">
        <v>15839.7</v>
      </c>
      <c r="N53" s="10"/>
      <c r="O53" s="10"/>
      <c r="P53" s="10">
        <v>5279.9</v>
      </c>
      <c r="Q53" s="10">
        <v>1769.7</v>
      </c>
      <c r="R53" s="10"/>
      <c r="S53" s="10">
        <v>22889.3</v>
      </c>
      <c r="T53" s="11">
        <v>75688</v>
      </c>
      <c r="U53" s="16">
        <v>12</v>
      </c>
      <c r="V53" s="11">
        <v>908256</v>
      </c>
      <c r="W53" s="10">
        <v>52799</v>
      </c>
      <c r="X53" s="10">
        <v>961055</v>
      </c>
    </row>
    <row r="54" spans="1:24">
      <c r="A54" s="34" t="s">
        <v>130</v>
      </c>
      <c r="B54" s="35"/>
      <c r="C54" s="35"/>
      <c r="D54" s="35"/>
      <c r="E54" s="6">
        <v>1</v>
      </c>
      <c r="F54" s="6"/>
      <c r="G54" s="6"/>
      <c r="H54" s="6"/>
      <c r="I54" s="6">
        <v>257208.198</v>
      </c>
      <c r="J54" s="6"/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25720.82</v>
      </c>
      <c r="Q54" s="6">
        <v>0</v>
      </c>
      <c r="R54" s="6"/>
      <c r="S54" s="6">
        <v>25720.82</v>
      </c>
      <c r="T54" s="7">
        <v>282929</v>
      </c>
      <c r="U54" s="14"/>
      <c r="V54" s="7">
        <v>3395148</v>
      </c>
      <c r="W54" s="6">
        <v>257208.198</v>
      </c>
      <c r="X54" s="6">
        <v>3652356</v>
      </c>
    </row>
    <row r="55" spans="1:24">
      <c r="A55" s="3"/>
      <c r="B55" s="36" t="s">
        <v>29</v>
      </c>
      <c r="C55" s="36"/>
      <c r="D55" s="8"/>
      <c r="E55" s="8">
        <v>1</v>
      </c>
      <c r="F55" s="8"/>
      <c r="G55" s="8"/>
      <c r="H55" s="8"/>
      <c r="I55" s="8">
        <v>257208.198</v>
      </c>
      <c r="J55" s="8"/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25720.82</v>
      </c>
      <c r="Q55" s="8">
        <v>0</v>
      </c>
      <c r="R55" s="8"/>
      <c r="S55" s="8">
        <v>25720.82</v>
      </c>
      <c r="T55" s="9">
        <v>282929</v>
      </c>
      <c r="U55" s="15"/>
      <c r="V55" s="9">
        <v>3395148</v>
      </c>
      <c r="W55" s="8">
        <v>257208.198</v>
      </c>
      <c r="X55" s="8">
        <v>3652356</v>
      </c>
    </row>
    <row r="56" spans="1:24">
      <c r="A56" s="4">
        <v>36</v>
      </c>
      <c r="B56" s="10" t="s">
        <v>131</v>
      </c>
      <c r="C56" s="10" t="s">
        <v>132</v>
      </c>
      <c r="D56" s="10" t="s">
        <v>32</v>
      </c>
      <c r="E56" s="10">
        <v>1</v>
      </c>
      <c r="F56" s="10" t="s">
        <v>133</v>
      </c>
      <c r="G56" s="10" t="s">
        <v>134</v>
      </c>
      <c r="H56" s="10">
        <v>5.59</v>
      </c>
      <c r="I56" s="10">
        <v>257208.198</v>
      </c>
      <c r="J56" s="10">
        <v>2.6</v>
      </c>
      <c r="K56" s="10"/>
      <c r="L56" s="10"/>
      <c r="M56" s="10"/>
      <c r="N56" s="10"/>
      <c r="O56" s="10"/>
      <c r="P56" s="10">
        <v>25720.82</v>
      </c>
      <c r="Q56" s="10"/>
      <c r="R56" s="10"/>
      <c r="S56" s="10">
        <v>25720.82</v>
      </c>
      <c r="T56" s="11">
        <v>282929</v>
      </c>
      <c r="U56" s="16">
        <v>12</v>
      </c>
      <c r="V56" s="11">
        <v>3395148</v>
      </c>
      <c r="W56" s="10">
        <v>257208.198</v>
      </c>
      <c r="X56" s="10">
        <v>3652356</v>
      </c>
    </row>
    <row r="57" spans="1:24">
      <c r="A57" s="5"/>
      <c r="B57" s="12" t="s">
        <v>135</v>
      </c>
      <c r="C57" s="12"/>
      <c r="D57" s="12"/>
      <c r="E57" s="12">
        <v>31.25</v>
      </c>
      <c r="F57" s="12"/>
      <c r="G57" s="12"/>
      <c r="H57" s="12"/>
      <c r="I57" s="12">
        <v>4547007.8969999999</v>
      </c>
      <c r="J57" s="12"/>
      <c r="K57" s="12">
        <v>14600.025</v>
      </c>
      <c r="L57" s="12">
        <v>85151.327999999994</v>
      </c>
      <c r="M57" s="12">
        <v>366487.174</v>
      </c>
      <c r="N57" s="12">
        <v>2654.55</v>
      </c>
      <c r="O57" s="12">
        <v>6193.95</v>
      </c>
      <c r="P57" s="12">
        <v>454700.79100000003</v>
      </c>
      <c r="Q57" s="12">
        <v>38933.4</v>
      </c>
      <c r="R57" s="12"/>
      <c r="S57" s="12">
        <v>968721.21799999999</v>
      </c>
      <c r="T57" s="13">
        <v>5515727</v>
      </c>
      <c r="U57" s="17"/>
      <c r="V57" s="13">
        <v>66188724</v>
      </c>
      <c r="W57" s="12">
        <v>4376028.3320000004</v>
      </c>
      <c r="X57" s="12">
        <v>70564750</v>
      </c>
    </row>
  </sheetData>
  <mergeCells count="32">
    <mergeCell ref="B27:C27"/>
    <mergeCell ref="A37:D37"/>
    <mergeCell ref="B38:C38"/>
    <mergeCell ref="A54:D54"/>
    <mergeCell ref="B55:C55"/>
    <mergeCell ref="B11:C11"/>
    <mergeCell ref="A16:D16"/>
    <mergeCell ref="B17:C17"/>
    <mergeCell ref="B19:C19"/>
    <mergeCell ref="B24:C24"/>
    <mergeCell ref="A26:D26"/>
    <mergeCell ref="U6:U7"/>
    <mergeCell ref="V6:V7"/>
    <mergeCell ref="W6:W7"/>
    <mergeCell ref="X6:X7"/>
    <mergeCell ref="A8:D8"/>
    <mergeCell ref="B9:C9"/>
    <mergeCell ref="H6:H7"/>
    <mergeCell ref="I6:I7"/>
    <mergeCell ref="J6:J7"/>
    <mergeCell ref="K6:Q6"/>
    <mergeCell ref="S6:S7"/>
    <mergeCell ref="T6:T7"/>
    <mergeCell ref="A6:A7"/>
    <mergeCell ref="B6:B7"/>
    <mergeCell ref="C6:C7"/>
    <mergeCell ref="C3:H3"/>
    <mergeCell ref="D6:D7"/>
    <mergeCell ref="E6:E7"/>
    <mergeCell ref="F6:F7"/>
    <mergeCell ref="G6:G7"/>
    <mergeCell ref="C5:E5"/>
  </mergeCells>
  <pageMargins left="0.19680555555555557" right="0.19680555555555557" top="0.39361111111111113" bottom="0.39361111111111113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2024-11-07T06:56:38Z</cp:lastPrinted>
  <dcterms:created xsi:type="dcterms:W3CDTF">2024-10-03T10:55:00Z</dcterms:created>
  <dcterms:modified xsi:type="dcterms:W3CDTF">2025-05-15T12:19:35Z</dcterms:modified>
</cp:coreProperties>
</file>